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svg" ContentType="image/sv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76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omat\Desktop\"/>
    </mc:Choice>
  </mc:AlternateContent>
  <bookViews>
    <workbookView xWindow="0" yWindow="0" windowWidth="28800" windowHeight="10800"/>
  </bookViews>
  <sheets>
    <sheet name="自己採点" sheetId="2" r:id="rId1"/>
    <sheet name="ランク付け項目一覧" sheetId="1" r:id="rId2"/>
    <sheet name="データ" sheetId="3" r:id="rId3"/>
  </sheets>
  <definedNames>
    <definedName name="ランク">データ!$B$18:$B$20</definedName>
    <definedName name="関連する業務経験">テーブル1[関連する業務経験]</definedName>
    <definedName name="教育程度">データ!$C$3:$C$6</definedName>
    <definedName name="業務エリア">データ!$H$3:$H$6</definedName>
    <definedName name="省級外国人就業管理部門の奨励点数">データ!$K$3</definedName>
    <definedName name="中国語レベル_HSK">データ!$G$3:$G$8</definedName>
    <definedName name="中国国内の年収">データ!$B$3:$B$9</definedName>
    <definedName name="年間の中国国内での業務時間">データ!$F$3:$F$6</definedName>
    <definedName name="年齢">データ!$I$3:$I$7</definedName>
    <definedName name="有名大卒もしくは世界トップ500企業での勤務経験">データ!$J$3:$J$5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" i="2" l="1"/>
  <c r="D11" i="2" l="1"/>
  <c r="D4" i="2"/>
  <c r="D6" i="2"/>
  <c r="D7" i="2"/>
  <c r="D8" i="2"/>
  <c r="D9" i="2"/>
  <c r="D10" i="2"/>
  <c r="D3" i="2"/>
  <c r="D12" i="2" l="1"/>
  <c r="B15" i="2" s="1"/>
</calcChain>
</file>

<file path=xl/sharedStrings.xml><?xml version="1.0" encoding="utf-8"?>
<sst xmlns="http://schemas.openxmlformats.org/spreadsheetml/2006/main" count="123" uniqueCount="80">
  <si>
    <t>ランク付け</t>
    <rPh sb="3" eb="4">
      <t>ヅ</t>
    </rPh>
    <phoneticPr fontId="1"/>
  </si>
  <si>
    <t>中国国内の年収</t>
    <rPh sb="0" eb="2">
      <t>チュウゴク</t>
    </rPh>
    <rPh sb="2" eb="4">
      <t>コクナイ</t>
    </rPh>
    <rPh sb="5" eb="7">
      <t>ネンシュウ</t>
    </rPh>
    <phoneticPr fontId="1"/>
  </si>
  <si>
    <t>45万元以上</t>
    <rPh sb="2" eb="4">
      <t>マンゲン</t>
    </rPh>
    <rPh sb="4" eb="6">
      <t>イジョウ</t>
    </rPh>
    <phoneticPr fontId="1"/>
  </si>
  <si>
    <t>35～45万元未満</t>
    <rPh sb="5" eb="7">
      <t>マンゲン</t>
    </rPh>
    <rPh sb="7" eb="9">
      <t>ミマン</t>
    </rPh>
    <phoneticPr fontId="1"/>
  </si>
  <si>
    <t>25～35万元未満</t>
    <rPh sb="5" eb="7">
      <t>マンゲン</t>
    </rPh>
    <rPh sb="7" eb="9">
      <t>ミマン</t>
    </rPh>
    <phoneticPr fontId="1"/>
  </si>
  <si>
    <t>15～25万元未満</t>
    <rPh sb="5" eb="7">
      <t>マンゲン</t>
    </rPh>
    <rPh sb="7" eb="9">
      <t>ミマン</t>
    </rPh>
    <phoneticPr fontId="1"/>
  </si>
  <si>
    <t>7～15万元未満</t>
    <rPh sb="4" eb="6">
      <t>マンゲン</t>
    </rPh>
    <rPh sb="6" eb="8">
      <t>ミマン</t>
    </rPh>
    <phoneticPr fontId="1"/>
  </si>
  <si>
    <t>5～7万元未満</t>
    <rPh sb="3" eb="5">
      <t>マンゲン</t>
    </rPh>
    <rPh sb="5" eb="7">
      <t>ミマン</t>
    </rPh>
    <phoneticPr fontId="1"/>
  </si>
  <si>
    <t>5万元未満</t>
    <rPh sb="1" eb="3">
      <t>マンゲン</t>
    </rPh>
    <rPh sb="3" eb="5">
      <t>ミマン</t>
    </rPh>
    <phoneticPr fontId="1"/>
  </si>
  <si>
    <t>教育程度</t>
    <rPh sb="0" eb="2">
      <t>キョウイク</t>
    </rPh>
    <rPh sb="2" eb="4">
      <t>テイド</t>
    </rPh>
    <phoneticPr fontId="1"/>
  </si>
  <si>
    <t>博士又は博士相当</t>
    <rPh sb="0" eb="2">
      <t>ハカセ</t>
    </rPh>
    <rPh sb="2" eb="3">
      <t>マタ</t>
    </rPh>
    <rPh sb="4" eb="6">
      <t>ハカセ</t>
    </rPh>
    <rPh sb="6" eb="8">
      <t>ソウトウ</t>
    </rPh>
    <phoneticPr fontId="1"/>
  </si>
  <si>
    <t>修士又は修士相当</t>
    <rPh sb="0" eb="2">
      <t>シュウシ</t>
    </rPh>
    <rPh sb="2" eb="3">
      <t>マタ</t>
    </rPh>
    <rPh sb="4" eb="6">
      <t>シュウシ</t>
    </rPh>
    <rPh sb="6" eb="8">
      <t>ソウトウ</t>
    </rPh>
    <phoneticPr fontId="1"/>
  </si>
  <si>
    <t>高卒</t>
    <rPh sb="0" eb="2">
      <t>コウソツ</t>
    </rPh>
    <phoneticPr fontId="1"/>
  </si>
  <si>
    <t>関連する業務経験</t>
    <rPh sb="0" eb="2">
      <t>カンレン</t>
    </rPh>
    <rPh sb="4" eb="6">
      <t>ギョウム</t>
    </rPh>
    <rPh sb="6" eb="8">
      <t>ケイケン</t>
    </rPh>
    <phoneticPr fontId="1"/>
  </si>
  <si>
    <t>2年間未満</t>
    <rPh sb="1" eb="2">
      <t>ネン</t>
    </rPh>
    <rPh sb="2" eb="3">
      <t>カン</t>
    </rPh>
    <rPh sb="3" eb="5">
      <t>ミマン</t>
    </rPh>
    <phoneticPr fontId="1"/>
  </si>
  <si>
    <t>2年間</t>
    <rPh sb="1" eb="3">
      <t>ネンカン</t>
    </rPh>
    <phoneticPr fontId="1"/>
  </si>
  <si>
    <t>年間の中国国内での業務時間</t>
    <rPh sb="0" eb="2">
      <t>ネンカン</t>
    </rPh>
    <rPh sb="3" eb="5">
      <t>チュウゴク</t>
    </rPh>
    <rPh sb="5" eb="7">
      <t>コクナイ</t>
    </rPh>
    <rPh sb="9" eb="11">
      <t>ギョウム</t>
    </rPh>
    <rPh sb="11" eb="13">
      <t>ジカン</t>
    </rPh>
    <phoneticPr fontId="1"/>
  </si>
  <si>
    <t>9カ月以上</t>
    <rPh sb="2" eb="3">
      <t>ゲツ</t>
    </rPh>
    <rPh sb="3" eb="5">
      <t>イジョウ</t>
    </rPh>
    <phoneticPr fontId="1"/>
  </si>
  <si>
    <t>6カ月以上、9カ月未満</t>
    <rPh sb="2" eb="3">
      <t>ゲツ</t>
    </rPh>
    <rPh sb="3" eb="5">
      <t>イジョウ</t>
    </rPh>
    <rPh sb="8" eb="9">
      <t>ゲツ</t>
    </rPh>
    <rPh sb="9" eb="11">
      <t>ミマン</t>
    </rPh>
    <phoneticPr fontId="1"/>
  </si>
  <si>
    <t>3か月以上、6カ月未満</t>
    <rPh sb="2" eb="3">
      <t>ゲツ</t>
    </rPh>
    <rPh sb="3" eb="5">
      <t>イジョウ</t>
    </rPh>
    <rPh sb="8" eb="9">
      <t>ゲツ</t>
    </rPh>
    <rPh sb="9" eb="11">
      <t>ミマン</t>
    </rPh>
    <phoneticPr fontId="1"/>
  </si>
  <si>
    <t>3カ月未満</t>
    <rPh sb="2" eb="3">
      <t>ゲツ</t>
    </rPh>
    <rPh sb="3" eb="5">
      <t>ミマン</t>
    </rPh>
    <phoneticPr fontId="1"/>
  </si>
  <si>
    <t>中国語レベル(HSK)</t>
    <rPh sb="0" eb="3">
      <t>チュウゴクゴ</t>
    </rPh>
    <phoneticPr fontId="1"/>
  </si>
  <si>
    <t>5級以上</t>
    <rPh sb="1" eb="4">
      <t>キュウイジョウ</t>
    </rPh>
    <phoneticPr fontId="1"/>
  </si>
  <si>
    <t>4級</t>
    <rPh sb="1" eb="2">
      <t>キュウ</t>
    </rPh>
    <phoneticPr fontId="1"/>
  </si>
  <si>
    <t>3級</t>
    <rPh sb="1" eb="2">
      <t>キュウ</t>
    </rPh>
    <phoneticPr fontId="1"/>
  </si>
  <si>
    <t>2級</t>
    <rPh sb="1" eb="2">
      <t>キュウ</t>
    </rPh>
    <phoneticPr fontId="1"/>
  </si>
  <si>
    <t>1級</t>
    <rPh sb="1" eb="2">
      <t>キュウ</t>
    </rPh>
    <phoneticPr fontId="1"/>
  </si>
  <si>
    <t>業務エリア</t>
    <rPh sb="0" eb="2">
      <t>ギョウム</t>
    </rPh>
    <phoneticPr fontId="1"/>
  </si>
  <si>
    <t>西部地域</t>
    <rPh sb="0" eb="2">
      <t>セイブ</t>
    </rPh>
    <rPh sb="2" eb="4">
      <t>チイキ</t>
    </rPh>
    <phoneticPr fontId="1"/>
  </si>
  <si>
    <t>東北地域等の旧工業地域</t>
    <rPh sb="0" eb="2">
      <t>トウホク</t>
    </rPh>
    <rPh sb="2" eb="4">
      <t>チイキ</t>
    </rPh>
    <rPh sb="4" eb="5">
      <t>ナド</t>
    </rPh>
    <rPh sb="6" eb="9">
      <t>キュウコウギョウ</t>
    </rPh>
    <rPh sb="9" eb="11">
      <t>チイキ</t>
    </rPh>
    <phoneticPr fontId="1"/>
  </si>
  <si>
    <t>中部、貧困県等の地域</t>
    <rPh sb="0" eb="2">
      <t>チュウブ</t>
    </rPh>
    <rPh sb="3" eb="5">
      <t>ヒンコン</t>
    </rPh>
    <rPh sb="5" eb="6">
      <t>ケン</t>
    </rPh>
    <rPh sb="6" eb="7">
      <t>ナド</t>
    </rPh>
    <rPh sb="8" eb="10">
      <t>チイキ</t>
    </rPh>
    <phoneticPr fontId="1"/>
  </si>
  <si>
    <t>それ以外</t>
    <rPh sb="2" eb="4">
      <t>イガイ</t>
    </rPh>
    <phoneticPr fontId="1"/>
  </si>
  <si>
    <t>それ以外(上海・北京・広州・深セン等の大都市)</t>
    <rPh sb="2" eb="4">
      <t>イガイ</t>
    </rPh>
    <rPh sb="5" eb="7">
      <t>シャンハイ</t>
    </rPh>
    <rPh sb="8" eb="10">
      <t>ペキン</t>
    </rPh>
    <rPh sb="11" eb="13">
      <t>コウシュウ</t>
    </rPh>
    <rPh sb="14" eb="15">
      <t>シン</t>
    </rPh>
    <rPh sb="17" eb="18">
      <t>ナド</t>
    </rPh>
    <rPh sb="19" eb="22">
      <t>ダイトシ</t>
    </rPh>
    <phoneticPr fontId="1"/>
  </si>
  <si>
    <t>年齢</t>
    <rPh sb="0" eb="2">
      <t>ネンレイ</t>
    </rPh>
    <phoneticPr fontId="1"/>
  </si>
  <si>
    <t>18～25歳</t>
    <rPh sb="5" eb="6">
      <t>サイ</t>
    </rPh>
    <phoneticPr fontId="1"/>
  </si>
  <si>
    <t>26～45歳</t>
    <rPh sb="5" eb="6">
      <t>サイ</t>
    </rPh>
    <phoneticPr fontId="1"/>
  </si>
  <si>
    <t>46～55歳</t>
    <rPh sb="5" eb="6">
      <t>サイ</t>
    </rPh>
    <phoneticPr fontId="1"/>
  </si>
  <si>
    <t>56～60歳</t>
    <rPh sb="5" eb="6">
      <t>サイ</t>
    </rPh>
    <phoneticPr fontId="1"/>
  </si>
  <si>
    <t>60歳以上</t>
    <rPh sb="2" eb="3">
      <t>サイ</t>
    </rPh>
    <rPh sb="3" eb="5">
      <t>イジョウ</t>
    </rPh>
    <phoneticPr fontId="1"/>
  </si>
  <si>
    <t>有名大卒もしくは世界トップ500企業での勤務経験</t>
    <rPh sb="0" eb="2">
      <t>ユウメイ</t>
    </rPh>
    <rPh sb="2" eb="4">
      <t>ダイソツ</t>
    </rPh>
    <rPh sb="8" eb="10">
      <t>セカイ</t>
    </rPh>
    <rPh sb="16" eb="18">
      <t>キギョウ</t>
    </rPh>
    <rPh sb="20" eb="22">
      <t>キンム</t>
    </rPh>
    <rPh sb="22" eb="24">
      <t>ケイケン</t>
    </rPh>
    <phoneticPr fontId="1"/>
  </si>
  <si>
    <t>世界ランク100位以内の大学卒業</t>
    <rPh sb="0" eb="2">
      <t>セカイ</t>
    </rPh>
    <rPh sb="8" eb="9">
      <t>イ</t>
    </rPh>
    <rPh sb="9" eb="11">
      <t>イナイ</t>
    </rPh>
    <rPh sb="12" eb="14">
      <t>ダイガク</t>
    </rPh>
    <rPh sb="14" eb="16">
      <t>ソツギョウ</t>
    </rPh>
    <phoneticPr fontId="1"/>
  </si>
  <si>
    <t>グローバル500選企業の就業経験</t>
    <rPh sb="8" eb="9">
      <t>セン</t>
    </rPh>
    <rPh sb="9" eb="11">
      <t>キギョウ</t>
    </rPh>
    <rPh sb="12" eb="14">
      <t>シュウギョウ</t>
    </rPh>
    <rPh sb="14" eb="16">
      <t>ケイケン</t>
    </rPh>
    <phoneticPr fontId="1"/>
  </si>
  <si>
    <t>なし</t>
    <phoneticPr fontId="1"/>
  </si>
  <si>
    <t>省級外国人就業管理部門の奨励点数</t>
    <rPh sb="0" eb="1">
      <t>ショウ</t>
    </rPh>
    <rPh sb="1" eb="2">
      <t>キュウ</t>
    </rPh>
    <rPh sb="2" eb="4">
      <t>ガイコク</t>
    </rPh>
    <rPh sb="4" eb="5">
      <t>ジン</t>
    </rPh>
    <rPh sb="5" eb="7">
      <t>シュウギョウ</t>
    </rPh>
    <rPh sb="7" eb="9">
      <t>カンリ</t>
    </rPh>
    <rPh sb="9" eb="11">
      <t>ブモン</t>
    </rPh>
    <rPh sb="12" eb="14">
      <t>ショウレイ</t>
    </rPh>
    <rPh sb="14" eb="16">
      <t>テンスウ</t>
    </rPh>
    <phoneticPr fontId="1"/>
  </si>
  <si>
    <t>地方経済・社会発展に貢献する人材かどうか</t>
    <rPh sb="0" eb="2">
      <t>チホウ</t>
    </rPh>
    <rPh sb="2" eb="4">
      <t>ケイザイ</t>
    </rPh>
    <rPh sb="5" eb="7">
      <t>シャカイ</t>
    </rPh>
    <rPh sb="7" eb="9">
      <t>ハッテン</t>
    </rPh>
    <rPh sb="10" eb="12">
      <t>コウケン</t>
    </rPh>
    <rPh sb="14" eb="16">
      <t>ジンザイ</t>
    </rPh>
    <phoneticPr fontId="1"/>
  </si>
  <si>
    <t>学士(大卒)又は学士相当</t>
    <rPh sb="0" eb="2">
      <t>ガクシ</t>
    </rPh>
    <rPh sb="3" eb="5">
      <t>ダイソツ</t>
    </rPh>
    <rPh sb="6" eb="7">
      <t>マタ</t>
    </rPh>
    <rPh sb="8" eb="10">
      <t>ガクシ</t>
    </rPh>
    <rPh sb="10" eb="12">
      <t>ソウトウ</t>
    </rPh>
    <phoneticPr fontId="1"/>
  </si>
  <si>
    <t>0～10</t>
    <phoneticPr fontId="1"/>
  </si>
  <si>
    <t>中国国内の年収</t>
  </si>
  <si>
    <t>教育程度</t>
  </si>
  <si>
    <t>関連する業務経験</t>
  </si>
  <si>
    <t>年間の中国国内での業務時間</t>
    <phoneticPr fontId="1"/>
  </si>
  <si>
    <t>業務エリア</t>
    <phoneticPr fontId="1"/>
  </si>
  <si>
    <t>年齢</t>
    <phoneticPr fontId="1"/>
  </si>
  <si>
    <t>有名大卒もしくは世界トップ500企業での勤務経験</t>
    <phoneticPr fontId="1"/>
  </si>
  <si>
    <t>省級外国人就業管理部門の奨励点数</t>
    <phoneticPr fontId="1"/>
  </si>
  <si>
    <t>なし</t>
  </si>
  <si>
    <t>中国語レベル（HSK）</t>
    <phoneticPr fontId="1"/>
  </si>
  <si>
    <t>中国語レベル_HSK</t>
    <phoneticPr fontId="1"/>
  </si>
  <si>
    <t>審査項目</t>
    <rPh sb="0" eb="2">
      <t>シンサ</t>
    </rPh>
    <rPh sb="2" eb="4">
      <t>コウモク</t>
    </rPh>
    <phoneticPr fontId="1"/>
  </si>
  <si>
    <t>点数</t>
    <rPh sb="0" eb="2">
      <t>テンスウ</t>
    </rPh>
    <phoneticPr fontId="1"/>
  </si>
  <si>
    <t>合計点数</t>
    <rPh sb="0" eb="2">
      <t>ゴウケイ</t>
    </rPh>
    <rPh sb="2" eb="4">
      <t>テンスウ</t>
    </rPh>
    <phoneticPr fontId="1"/>
  </si>
  <si>
    <t>ランク</t>
    <phoneticPr fontId="1"/>
  </si>
  <si>
    <t>.</t>
    <phoneticPr fontId="1"/>
  </si>
  <si>
    <t>あなたのランク</t>
    <phoneticPr fontId="1"/>
  </si>
  <si>
    <t>あなたは「A」ランクで、中国政府から歓迎される人材です。</t>
    <rPh sb="12" eb="14">
      <t>チュウゴク</t>
    </rPh>
    <rPh sb="14" eb="16">
      <t>セイフ</t>
    </rPh>
    <rPh sb="18" eb="20">
      <t>カンゲイ</t>
    </rPh>
    <rPh sb="23" eb="25">
      <t>ジンザイ</t>
    </rPh>
    <phoneticPr fontId="1"/>
  </si>
  <si>
    <t>あなたは「B」ランクで、中国政府から必要とされている人材です。</t>
    <rPh sb="12" eb="14">
      <t>チュウゴク</t>
    </rPh>
    <rPh sb="14" eb="16">
      <t>セイフ</t>
    </rPh>
    <rPh sb="18" eb="20">
      <t>ヒツヨウ</t>
    </rPh>
    <rPh sb="26" eb="28">
      <t>ジンザイ</t>
    </rPh>
    <phoneticPr fontId="1"/>
  </si>
  <si>
    <t>あなたは「C」ランクで、中国政府から特に必要とされていない人材です。</t>
    <rPh sb="12" eb="14">
      <t>チュウゴク</t>
    </rPh>
    <rPh sb="14" eb="16">
      <t>セイフ</t>
    </rPh>
    <rPh sb="18" eb="19">
      <t>トク</t>
    </rPh>
    <rPh sb="20" eb="22">
      <t>ヒツヨウ</t>
    </rPh>
    <rPh sb="29" eb="31">
      <t>ジンザイ</t>
    </rPh>
    <phoneticPr fontId="1"/>
  </si>
  <si>
    <t>選択項目（プルダウンで選択）</t>
    <rPh sb="0" eb="2">
      <t>センタク</t>
    </rPh>
    <rPh sb="2" eb="4">
      <t>コウモク</t>
    </rPh>
    <rPh sb="11" eb="13">
      <t>センタク</t>
    </rPh>
    <phoneticPr fontId="1"/>
  </si>
  <si>
    <t>3年間</t>
    <rPh sb="1" eb="2">
      <t>ネン</t>
    </rPh>
    <rPh sb="2" eb="3">
      <t>カン</t>
    </rPh>
    <phoneticPr fontId="1"/>
  </si>
  <si>
    <t>4年間</t>
    <rPh sb="1" eb="3">
      <t>ネンカン</t>
    </rPh>
    <phoneticPr fontId="1"/>
  </si>
  <si>
    <t>6年間</t>
    <rPh sb="1" eb="3">
      <t>ネンカン</t>
    </rPh>
    <phoneticPr fontId="1"/>
  </si>
  <si>
    <t>5年間</t>
    <rPh sb="1" eb="3">
      <t>ネンカン</t>
    </rPh>
    <phoneticPr fontId="1"/>
  </si>
  <si>
    <t>7年間</t>
    <rPh sb="1" eb="3">
      <t>ネンカン</t>
    </rPh>
    <phoneticPr fontId="1"/>
  </si>
  <si>
    <t>8年間</t>
    <rPh sb="1" eb="3">
      <t>ネンカン</t>
    </rPh>
    <phoneticPr fontId="1"/>
  </si>
  <si>
    <t>9年間</t>
    <rPh sb="1" eb="3">
      <t>ネンカン</t>
    </rPh>
    <phoneticPr fontId="1"/>
  </si>
  <si>
    <t>10年間</t>
    <rPh sb="2" eb="4">
      <t>ネンカン</t>
    </rPh>
    <phoneticPr fontId="1"/>
  </si>
  <si>
    <t>11年間</t>
    <rPh sb="2" eb="4">
      <t>ネンカン</t>
    </rPh>
    <phoneticPr fontId="1"/>
  </si>
  <si>
    <t>関連する業務経験点数</t>
    <rPh sb="8" eb="10">
      <t>テンスウ</t>
    </rPh>
    <phoneticPr fontId="1"/>
  </si>
  <si>
    <t>12年間以上</t>
    <rPh sb="2" eb="4">
      <t>ネンカン</t>
    </rPh>
    <rPh sb="4" eb="6">
      <t>イジョウ</t>
    </rPh>
    <phoneticPr fontId="1"/>
  </si>
  <si>
    <t>2年越えは1年増毎にで1点追加、最高で15点</t>
    <rPh sb="1" eb="2">
      <t>ネン</t>
    </rPh>
    <rPh sb="2" eb="3">
      <t>ゴ</t>
    </rPh>
    <rPh sb="6" eb="7">
      <t>ネン</t>
    </rPh>
    <rPh sb="7" eb="8">
      <t>マ</t>
    </rPh>
    <rPh sb="8" eb="9">
      <t>ゴト</t>
    </rPh>
    <rPh sb="12" eb="13">
      <t>テン</t>
    </rPh>
    <rPh sb="13" eb="15">
      <t>ツイカ</t>
    </rPh>
    <rPh sb="16" eb="18">
      <t>サイコウ</t>
    </rPh>
    <rPh sb="21" eb="22">
      <t>テン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</si>
</sst>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b/>
      <sz val="11"/>
      <color theme="0"/>
      <name val="Meiryo UI"/>
      <family val="3"/>
      <charset val="128"/>
    </font>
    <font>
      <b/>
      <sz val="18"/>
      <color theme="0"/>
      <name val="Meiryo UI"/>
      <family val="3"/>
      <charset val="128"/>
    </font>
    <font>
      <sz val="18"/>
      <color theme="1"/>
      <name val="Meiryo UI"/>
      <family val="3"/>
      <charset val="128"/>
    </font>
    <font>
      <b/>
      <sz val="11"/>
      <color rgb="FFFF0000"/>
      <name val="Meiryo UI"/>
      <family val="3"/>
      <charset val="128"/>
    </font>
    <font>
      <sz val="12"/>
      <color theme="1"/>
      <name val="Meiryo UI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1"/>
        <bgColor theme="1"/>
      </patternFill>
    </fill>
    <fill>
      <patternFill patternType="solid">
        <fgColor theme="1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1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9" xfId="0" applyFont="1" applyBorder="1" applyAlignment="1">
      <alignment horizontal="right" vertical="center"/>
    </xf>
    <xf numFmtId="0" fontId="2" fillId="3" borderId="7" xfId="0" applyFont="1" applyFill="1" applyBorder="1" applyAlignment="1">
      <alignment horizontal="left"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0" fontId="0" fillId="0" borderId="1" xfId="0" applyBorder="1">
      <alignment vertical="center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0" fillId="0" borderId="20" xfId="0" applyBorder="1">
      <alignment vertical="center"/>
    </xf>
    <xf numFmtId="0" fontId="2" fillId="0" borderId="13" xfId="0" applyFont="1" applyBorder="1">
      <alignment vertical="center"/>
    </xf>
    <xf numFmtId="0" fontId="2" fillId="0" borderId="16" xfId="0" applyFont="1" applyBorder="1">
      <alignment vertical="center"/>
    </xf>
    <xf numFmtId="0" fontId="2" fillId="0" borderId="18" xfId="0" applyFont="1" applyBorder="1">
      <alignment vertical="center"/>
    </xf>
    <xf numFmtId="0" fontId="5" fillId="0" borderId="7" xfId="0" applyFont="1" applyBorder="1">
      <alignment vertical="center"/>
    </xf>
    <xf numFmtId="0" fontId="2" fillId="0" borderId="22" xfId="0" applyFont="1" applyBorder="1">
      <alignment vertical="center"/>
    </xf>
    <xf numFmtId="0" fontId="2" fillId="0" borderId="23" xfId="0" applyFont="1" applyBorder="1">
      <alignment vertical="center"/>
    </xf>
    <xf numFmtId="0" fontId="5" fillId="0" borderId="21" xfId="0" applyFont="1" applyBorder="1">
      <alignment vertical="center"/>
    </xf>
    <xf numFmtId="0" fontId="6" fillId="0" borderId="24" xfId="0" applyFont="1" applyBorder="1">
      <alignment vertical="center"/>
    </xf>
    <xf numFmtId="0" fontId="2" fillId="0" borderId="7" xfId="0" applyFont="1" applyBorder="1" applyAlignment="1">
      <alignment vertical="center"/>
    </xf>
    <xf numFmtId="0" fontId="2" fillId="0" borderId="22" xfId="0" applyFont="1" applyBorder="1" applyAlignment="1">
      <alignment vertical="center"/>
    </xf>
    <xf numFmtId="0" fontId="3" fillId="4" borderId="21" xfId="0" applyFont="1" applyFill="1" applyBorder="1" applyAlignment="1">
      <alignment vertical="center"/>
    </xf>
    <xf numFmtId="0" fontId="2" fillId="0" borderId="15" xfId="0" applyFont="1" applyBorder="1" applyProtection="1">
      <alignment vertical="center"/>
      <protection locked="0"/>
    </xf>
    <xf numFmtId="0" fontId="2" fillId="0" borderId="17" xfId="0" applyFont="1" applyBorder="1" applyProtection="1">
      <alignment vertical="center"/>
      <protection locked="0"/>
    </xf>
    <xf numFmtId="0" fontId="2" fillId="0" borderId="20" xfId="0" applyFont="1" applyBorder="1" applyProtection="1">
      <alignment vertical="center"/>
      <protection locked="0"/>
    </xf>
    <xf numFmtId="0" fontId="3" fillId="5" borderId="25" xfId="0" applyFont="1" applyFill="1" applyBorder="1" applyAlignment="1">
      <alignment horizontal="center" vertical="center"/>
    </xf>
    <xf numFmtId="0" fontId="3" fillId="5" borderId="0" xfId="0" applyFont="1" applyFill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2" fillId="3" borderId="10" xfId="0" applyFont="1" applyFill="1" applyBorder="1" applyAlignment="1">
      <alignment horizontal="left" vertical="center"/>
    </xf>
    <xf numFmtId="0" fontId="2" fillId="3" borderId="11" xfId="0" applyFont="1" applyFill="1" applyBorder="1" applyAlignment="1">
      <alignment horizontal="left" vertical="center"/>
    </xf>
    <xf numFmtId="0" fontId="2" fillId="3" borderId="12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</cellXfs>
  <cellStyles count="1">
    <cellStyle name="標準" xfId="0" builtinId="0"/>
  </cellStyles>
  <dxfs count="2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family val="3"/>
        <charset val="128"/>
        <scheme val="none"/>
      </font>
      <border diagonalUp="0" diagonalDown="0" outline="0">
        <left style="thin">
          <color indexed="64"/>
        </left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Meiryo UI"/>
        <family val="3"/>
        <charset val="128"/>
        <scheme val="none"/>
      </font>
      <border diagonalUp="0" diagonalDown="0" outline="0">
        <left style="medium">
          <color indexed="64"/>
        </left>
        <right style="thin">
          <color indexed="64"/>
        </right>
        <top style="medium">
          <color indexed="64"/>
        </top>
        <bottom style="medium">
          <color indexed="64"/>
        </bottom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color theme="1"/>
        <name val="Meiryo UI"/>
        <family val="3"/>
        <charset val="128"/>
        <scheme val="none"/>
      </font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strike val="0"/>
        <outline val="0"/>
        <shadow val="0"/>
        <u val="none"/>
        <vertAlign val="baseline"/>
        <color theme="1"/>
        <name val="Meiryo UI"/>
        <family val="3"/>
        <charset val="128"/>
        <scheme val="none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medium">
          <color indexed="64"/>
        </top>
      </border>
    </dxf>
    <dxf>
      <font>
        <strike val="0"/>
        <outline val="0"/>
        <shadow val="0"/>
        <u val="none"/>
        <vertAlign val="baseline"/>
        <color theme="1"/>
        <name val="Meiryo UI"/>
        <family val="3"/>
        <charset val="128"/>
        <scheme val="none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color theme="1"/>
        <name val="Meiryo UI"/>
        <family val="3"/>
        <charset val="128"/>
        <scheme val="none"/>
      </font>
    </dxf>
    <dxf>
      <border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color theme="1"/>
        <name val="Meiryo UI"/>
        <family val="3"/>
        <charset val="128"/>
        <scheme val="none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57149</xdr:colOff>
      <xdr:row>7</xdr:row>
      <xdr:rowOff>142874</xdr:rowOff>
    </xdr:from>
    <xdr:to>
      <xdr:col>10</xdr:col>
      <xdr:colOff>428624</xdr:colOff>
      <xdr:row>9</xdr:row>
      <xdr:rowOff>114299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CF483A81-D13B-4D6D-B610-C4FBD347EC37}"/>
            </a:ext>
          </a:extLst>
        </xdr:cNvPr>
        <xdr:cNvSpPr/>
      </xdr:nvSpPr>
      <xdr:spPr>
        <a:xfrm>
          <a:off x="7286624" y="1828799"/>
          <a:ext cx="4486275" cy="447675"/>
        </a:xfrm>
        <a:prstGeom prst="wedgeRectCallout">
          <a:avLst>
            <a:gd name="adj1" fmla="val -47577"/>
            <a:gd name="adj2" fmla="val 111483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採点基準が不明確なので、</a:t>
          </a:r>
          <a:r>
            <a:rPr kumimoji="1" lang="en-US" altLang="ja-JP" sz="1100"/>
            <a:t>0</a:t>
          </a:r>
          <a:r>
            <a:rPr kumimoji="1" lang="ja-JP" altLang="en-US" sz="1100"/>
            <a:t>～</a:t>
          </a:r>
          <a:r>
            <a:rPr kumimoji="1" lang="en-US" altLang="ja-JP" sz="1100"/>
            <a:t>10</a:t>
          </a:r>
          <a:r>
            <a:rPr kumimoji="1" lang="ja-JP" altLang="en-US" sz="1100"/>
            <a:t>の間をとって「</a:t>
          </a:r>
          <a:r>
            <a:rPr kumimoji="1" lang="en-US" altLang="ja-JP" sz="1100"/>
            <a:t>5</a:t>
          </a:r>
          <a:r>
            <a:rPr kumimoji="1" lang="ja-JP" altLang="en-US" sz="1100"/>
            <a:t>点」にしています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2497666</xdr:colOff>
      <xdr:row>1</xdr:row>
      <xdr:rowOff>42333</xdr:rowOff>
    </xdr:from>
    <xdr:to>
      <xdr:col>1</xdr:col>
      <xdr:colOff>3105149</xdr:colOff>
      <xdr:row>2</xdr:row>
      <xdr:rowOff>4233</xdr:rowOff>
    </xdr:to>
    <xdr:pic>
      <xdr:nvPicPr>
        <xdr:cNvPr id="3" name="グラフィックス 2" descr="棒グラフ">
          <a:extLst>
            <a:ext uri="{FF2B5EF4-FFF2-40B4-BE49-F238E27FC236}">
              <a16:creationId xmlns:a16="http://schemas.microsoft.com/office/drawing/2014/main" id="{779418E8-5EDD-45DC-81CB-959FBE1828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793999" y="285750"/>
          <a:ext cx="607483" cy="607483"/>
        </a:xfrm>
        <a:prstGeom prst="rect">
          <a:avLst/>
        </a:prstGeom>
      </xdr:spPr>
    </xdr:pic>
    <xdr:clientData/>
  </xdr:twoCellAnchor>
  <xdr:twoCellAnchor>
    <xdr:from>
      <xdr:col>4</xdr:col>
      <xdr:colOff>190498</xdr:colOff>
      <xdr:row>1</xdr:row>
      <xdr:rowOff>592666</xdr:rowOff>
    </xdr:from>
    <xdr:to>
      <xdr:col>10</xdr:col>
      <xdr:colOff>507999</xdr:colOff>
      <xdr:row>12</xdr:row>
      <xdr:rowOff>222250</xdr:rowOff>
    </xdr:to>
    <xdr:sp macro="" textlink="">
      <xdr:nvSpPr>
        <xdr:cNvPr id="4" name="四角形: 角を丸くする 3">
          <a:extLst>
            <a:ext uri="{FF2B5EF4-FFF2-40B4-BE49-F238E27FC236}">
              <a16:creationId xmlns:a16="http://schemas.microsoft.com/office/drawing/2014/main" id="{94013B2D-EA4E-4599-818B-060034E95FB3}"/>
            </a:ext>
          </a:extLst>
        </xdr:cNvPr>
        <xdr:cNvSpPr/>
      </xdr:nvSpPr>
      <xdr:spPr>
        <a:xfrm>
          <a:off x="7958665" y="836083"/>
          <a:ext cx="4445001" cy="2709334"/>
        </a:xfrm>
        <a:prstGeom prst="roundRect">
          <a:avLst/>
        </a:prstGeom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800"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  <a:latin typeface="Meiryo UI" panose="020B0604030504040204" pitchFamily="50" charset="-128"/>
              <a:ea typeface="Meiryo UI" panose="020B0604030504040204" pitchFamily="50" charset="-128"/>
            </a:rPr>
            <a:t>A</a:t>
          </a:r>
          <a:r>
            <a:rPr kumimoji="1" lang="ja-JP" altLang="en-US" sz="1800"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  <a:latin typeface="Meiryo UI" panose="020B0604030504040204" pitchFamily="50" charset="-128"/>
              <a:ea typeface="Meiryo UI" panose="020B0604030504040204" pitchFamily="50" charset="-128"/>
            </a:rPr>
            <a:t>ランク </a:t>
          </a:r>
          <a:r>
            <a:rPr kumimoji="1" lang="en-US" altLang="ja-JP" sz="1800"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  <a:latin typeface="Meiryo UI" panose="020B0604030504040204" pitchFamily="50" charset="-128"/>
              <a:ea typeface="Meiryo UI" panose="020B0604030504040204" pitchFamily="50" charset="-128"/>
            </a:rPr>
            <a:t>- 85</a:t>
          </a:r>
          <a:r>
            <a:rPr kumimoji="1" lang="ja-JP" altLang="en-US" sz="1800"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  <a:latin typeface="Meiryo UI" panose="020B0604030504040204" pitchFamily="50" charset="-128"/>
              <a:ea typeface="Meiryo UI" panose="020B0604030504040204" pitchFamily="50" charset="-128"/>
            </a:rPr>
            <a:t>点以上</a:t>
          </a:r>
          <a:endParaRPr kumimoji="1" lang="en-US" altLang="ja-JP" sz="1800"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200">
              <a:latin typeface="Meiryo UI" panose="020B0604030504040204" pitchFamily="50" charset="-128"/>
              <a:ea typeface="Meiryo UI" panose="020B0604030504040204" pitchFamily="50" charset="-128"/>
            </a:rPr>
            <a:t>→　中国政府から歓迎される人材</a:t>
          </a:r>
          <a:endParaRPr kumimoji="1" lang="en-US" altLang="ja-JP" sz="12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en-US" altLang="ja-JP" sz="1800"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  <a:latin typeface="Meiryo UI" panose="020B0604030504040204" pitchFamily="50" charset="-128"/>
              <a:ea typeface="Meiryo UI" panose="020B0604030504040204" pitchFamily="50" charset="-128"/>
            </a:rPr>
            <a:t>B</a:t>
          </a:r>
          <a:r>
            <a:rPr kumimoji="1" lang="ja-JP" altLang="en-US" sz="1800"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  <a:latin typeface="Meiryo UI" panose="020B0604030504040204" pitchFamily="50" charset="-128"/>
              <a:ea typeface="Meiryo UI" panose="020B0604030504040204" pitchFamily="50" charset="-128"/>
            </a:rPr>
            <a:t>ランク </a:t>
          </a:r>
          <a:r>
            <a:rPr kumimoji="1" lang="en-US" altLang="ja-JP" sz="1800"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  <a:latin typeface="Meiryo UI" panose="020B0604030504040204" pitchFamily="50" charset="-128"/>
              <a:ea typeface="Meiryo UI" panose="020B0604030504040204" pitchFamily="50" charset="-128"/>
            </a:rPr>
            <a:t>- </a:t>
          </a:r>
          <a:r>
            <a:rPr kumimoji="1" lang="en-US" altLang="ja-JP" sz="1800" baseline="0"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  <a:latin typeface="Meiryo UI" panose="020B0604030504040204" pitchFamily="50" charset="-128"/>
              <a:ea typeface="Meiryo UI" panose="020B0604030504040204" pitchFamily="50" charset="-128"/>
            </a:rPr>
            <a:t>60</a:t>
          </a:r>
          <a:r>
            <a:rPr kumimoji="1" lang="ja-JP" altLang="en-US" sz="1800" baseline="0"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  <a:latin typeface="Meiryo UI" panose="020B0604030504040204" pitchFamily="50" charset="-128"/>
              <a:ea typeface="Meiryo UI" panose="020B0604030504040204" pitchFamily="50" charset="-128"/>
            </a:rPr>
            <a:t>点以上、</a:t>
          </a:r>
          <a:r>
            <a:rPr kumimoji="1" lang="en-US" altLang="ja-JP" sz="1800" baseline="0"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  <a:latin typeface="Meiryo UI" panose="020B0604030504040204" pitchFamily="50" charset="-128"/>
              <a:ea typeface="Meiryo UI" panose="020B0604030504040204" pitchFamily="50" charset="-128"/>
            </a:rPr>
            <a:t>85</a:t>
          </a:r>
          <a:r>
            <a:rPr kumimoji="1" lang="ja-JP" altLang="en-US" sz="1800" baseline="0"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  <a:latin typeface="Meiryo UI" panose="020B0604030504040204" pitchFamily="50" charset="-128"/>
              <a:ea typeface="Meiryo UI" panose="020B0604030504040204" pitchFamily="50" charset="-128"/>
            </a:rPr>
            <a:t>点未満</a:t>
          </a:r>
          <a:endParaRPr kumimoji="1" lang="en-US" altLang="ja-JP" sz="1800" baseline="0"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200" baseline="0">
              <a:latin typeface="Meiryo UI" panose="020B0604030504040204" pitchFamily="50" charset="-128"/>
              <a:ea typeface="Meiryo UI" panose="020B0604030504040204" pitchFamily="50" charset="-128"/>
            </a:rPr>
            <a:t>→　中国政府から必要とされている人材</a:t>
          </a:r>
          <a:endParaRPr kumimoji="1" lang="en-US" altLang="ja-JP" sz="1200" baseline="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endParaRPr kumimoji="1" lang="en-US" altLang="ja-JP" sz="1100" baseline="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en-US" altLang="ja-JP" sz="1800" baseline="0"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  <a:latin typeface="Meiryo UI" panose="020B0604030504040204" pitchFamily="50" charset="-128"/>
              <a:ea typeface="Meiryo UI" panose="020B0604030504040204" pitchFamily="50" charset="-128"/>
            </a:rPr>
            <a:t>C</a:t>
          </a:r>
          <a:r>
            <a:rPr kumimoji="1" lang="ja-JP" altLang="en-US" sz="1800" baseline="0"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  <a:latin typeface="Meiryo UI" panose="020B0604030504040204" pitchFamily="50" charset="-128"/>
              <a:ea typeface="Meiryo UI" panose="020B0604030504040204" pitchFamily="50" charset="-128"/>
            </a:rPr>
            <a:t>ランク </a:t>
          </a:r>
          <a:r>
            <a:rPr kumimoji="1" lang="en-US" altLang="ja-JP" sz="1800" baseline="0"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  <a:latin typeface="Meiryo UI" panose="020B0604030504040204" pitchFamily="50" charset="-128"/>
              <a:ea typeface="Meiryo UI" panose="020B0604030504040204" pitchFamily="50" charset="-128"/>
            </a:rPr>
            <a:t>- 60</a:t>
          </a:r>
          <a:r>
            <a:rPr kumimoji="1" lang="ja-JP" altLang="en-US" sz="1800" baseline="0"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  <a:latin typeface="Meiryo UI" panose="020B0604030504040204" pitchFamily="50" charset="-128"/>
              <a:ea typeface="Meiryo UI" panose="020B0604030504040204" pitchFamily="50" charset="-128"/>
            </a:rPr>
            <a:t>点未満</a:t>
          </a:r>
          <a:endParaRPr kumimoji="1" lang="en-US" altLang="ja-JP" sz="1800" baseline="0"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200" baseline="0">
              <a:latin typeface="Meiryo UI" panose="020B0604030504040204" pitchFamily="50" charset="-128"/>
              <a:ea typeface="Meiryo UI" panose="020B0604030504040204" pitchFamily="50" charset="-128"/>
            </a:rPr>
            <a:t>→　中国政府から必要とされていない人材</a:t>
          </a:r>
          <a:endParaRPr kumimoji="1" lang="ja-JP" altLang="en-US" sz="1200"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id="4" name="テーブル4" displayName="テーブル4" ref="B2:C12" totalsRowCount="1" headerRowDxfId="23" dataDxfId="21" totalsRowDxfId="19" headerRowBorderDxfId="22" tableBorderDxfId="20" totalsRowBorderDxfId="18">
  <autoFilter ref="B2:C11">
    <filterColumn colId="0" hiddenButton="1"/>
    <filterColumn colId="1" hiddenButton="1"/>
  </autoFilter>
  <tableColumns count="2">
    <tableColumn id="1" name="審査項目" totalsRowLabel="合計点数" dataDxfId="17" totalsRowDxfId="1"/>
    <tableColumn id="2" name="選択項目（プルダウンで選択）" dataDxfId="16" totalsRowDxfId="0"/>
  </tableColumns>
  <tableStyleInfo name="TableStyleLight8" showFirstColumn="0" showLastColumn="0" showRowStripes="1" showColumnStripes="0"/>
</table>
</file>

<file path=xl/tables/table2.xml><?xml version="1.0" encoding="utf-8"?>
<table xmlns="http://schemas.openxmlformats.org/spreadsheetml/2006/main" id="1" name="テーブル1" displayName="テーブル1" ref="B2:K14" totalsRowShown="0" headerRowDxfId="15" headerRowBorderDxfId="14" tableBorderDxfId="13" totalsRowBorderDxfId="12">
  <tableColumns count="10">
    <tableColumn id="1" name="中国国内の年収" dataDxfId="11"/>
    <tableColumn id="2" name="教育程度" dataDxfId="10"/>
    <tableColumn id="3" name="関連する業務経験" dataDxfId="9"/>
    <tableColumn id="10" name="関連する業務経験点数" dataDxfId="8"/>
    <tableColumn id="4" name="年間の中国国内での業務時間" dataDxfId="7"/>
    <tableColumn id="5" name="中国語レベル（HSK）" dataDxfId="6"/>
    <tableColumn id="6" name="業務エリア" dataDxfId="5"/>
    <tableColumn id="7" name="年齢" dataDxfId="4"/>
    <tableColumn id="8" name="有名大卒もしくは世界トップ500企業での勤務経験" dataDxfId="3"/>
    <tableColumn id="9" name="省級外国人就業管理部門の奨励点数" dataDxfId="2"/>
  </tableColumns>
  <tableStyleInfo name="TableStyleMedium20" showFirstColumn="0" showLastColumn="0" showRowStripes="1" showColumnStripes="0"/>
</table>
</file>

<file path=xl/tables/table3.xml><?xml version="1.0" encoding="utf-8"?>
<table xmlns="http://schemas.openxmlformats.org/spreadsheetml/2006/main" id="2" name="テーブル2" displayName="テーブル2" ref="B17:B20" totalsRowShown="0">
  <autoFilter ref="B17:B20">
    <filterColumn colId="0" hiddenButton="1"/>
  </autoFilter>
  <tableColumns count="1">
    <tableColumn id="1" name="ランク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5"/>
  <sheetViews>
    <sheetView showGridLines="0" tabSelected="1" workbookViewId="0">
      <selection activeCell="C3" sqref="C3"/>
    </sheetView>
  </sheetViews>
  <sheetFormatPr defaultRowHeight="18.75" x14ac:dyDescent="0.4"/>
  <cols>
    <col min="1" max="1" width="3.625" customWidth="1"/>
    <col min="2" max="2" width="47.625" bestFit="1" customWidth="1"/>
    <col min="3" max="3" width="34.625" customWidth="1"/>
    <col min="4" max="4" width="9.5" bestFit="1" customWidth="1"/>
  </cols>
  <sheetData>
    <row r="1" spans="2:4" ht="19.5" thickBot="1" x14ac:dyDescent="0.45"/>
    <row r="2" spans="2:4" ht="24" customHeight="1" thickBot="1" x14ac:dyDescent="0.45">
      <c r="B2" s="27" t="s">
        <v>58</v>
      </c>
      <c r="C2" s="28" t="s">
        <v>67</v>
      </c>
      <c r="D2" s="29" t="s">
        <v>59</v>
      </c>
    </row>
    <row r="3" spans="2:4" x14ac:dyDescent="0.4">
      <c r="B3" s="19" t="s">
        <v>47</v>
      </c>
      <c r="C3" s="30"/>
      <c r="D3" s="24" t="str">
        <f>IF(COUNTBLANK(C3),"",VLOOKUP(テーブル4[[#This Row],[選択項目（プルダウンで選択）]],ランク付け項目一覧!C3:D39,2,0))</f>
        <v/>
      </c>
    </row>
    <row r="4" spans="2:4" x14ac:dyDescent="0.4">
      <c r="B4" s="20" t="s">
        <v>48</v>
      </c>
      <c r="C4" s="31"/>
      <c r="D4" s="24" t="str">
        <f>IF(COUNTBLANK(C4),"",VLOOKUP(テーブル4[[#This Row],[選択項目（プルダウンで選択）]],ランク付け項目一覧!C4:D40,2,0))</f>
        <v/>
      </c>
    </row>
    <row r="5" spans="2:4" x14ac:dyDescent="0.4">
      <c r="B5" s="20" t="s">
        <v>49</v>
      </c>
      <c r="C5" s="31"/>
      <c r="D5" s="24" t="str">
        <f>IF(COUNTBLANK(C5),"",VLOOKUP(テーブル4[[#This Row],[選択項目（プルダウンで選択）]],テーブル1[[関連する業務経験]:[関連する業務経験点数]],2,0))</f>
        <v/>
      </c>
    </row>
    <row r="6" spans="2:4" x14ac:dyDescent="0.4">
      <c r="B6" s="20" t="s">
        <v>50</v>
      </c>
      <c r="C6" s="31"/>
      <c r="D6" s="24" t="str">
        <f>IF(COUNTBLANK(C6),"",VLOOKUP(テーブル4[[#This Row],[選択項目（プルダウンで選択）]],ランク付け項目一覧!C6:D42,2,0))</f>
        <v/>
      </c>
    </row>
    <row r="7" spans="2:4" x14ac:dyDescent="0.4">
      <c r="B7" s="20" t="s">
        <v>57</v>
      </c>
      <c r="C7" s="31"/>
      <c r="D7" s="24" t="str">
        <f>IF(COUNTBLANK(C7),"",VLOOKUP(テーブル4[[#This Row],[選択項目（プルダウンで選択）]],ランク付け項目一覧!C7:D43,2,0))</f>
        <v/>
      </c>
    </row>
    <row r="8" spans="2:4" x14ac:dyDescent="0.4">
      <c r="B8" s="20" t="s">
        <v>51</v>
      </c>
      <c r="C8" s="31"/>
      <c r="D8" s="24" t="str">
        <f>IF(COUNTBLANK(C8),"",VLOOKUP(テーブル4[[#This Row],[選択項目（プルダウンで選択）]],ランク付け項目一覧!C8:D44,2,0))</f>
        <v/>
      </c>
    </row>
    <row r="9" spans="2:4" x14ac:dyDescent="0.4">
      <c r="B9" s="20" t="s">
        <v>52</v>
      </c>
      <c r="C9" s="31"/>
      <c r="D9" s="24" t="str">
        <f>IF(COUNTBLANK(C9),"",VLOOKUP(テーブル4[[#This Row],[選択項目（プルダウンで選択）]],ランク付け項目一覧!C9:D45,2,0))</f>
        <v/>
      </c>
    </row>
    <row r="10" spans="2:4" x14ac:dyDescent="0.4">
      <c r="B10" s="20" t="s">
        <v>53</v>
      </c>
      <c r="C10" s="31"/>
      <c r="D10" s="24" t="str">
        <f>IF(COUNTBLANK(C10),"",VLOOKUP(テーブル4[[#This Row],[選択項目（プルダウンで選択）]],ランク付け項目一覧!C10:D46,2,0))</f>
        <v/>
      </c>
    </row>
    <row r="11" spans="2:4" ht="19.5" thickBot="1" x14ac:dyDescent="0.45">
      <c r="B11" s="21" t="s">
        <v>54</v>
      </c>
      <c r="C11" s="32"/>
      <c r="D11" s="26" t="str">
        <f>IF(COUNTBLANK(C11),"",5)</f>
        <v/>
      </c>
    </row>
    <row r="12" spans="2:4" ht="39" customHeight="1" thickBot="1" x14ac:dyDescent="0.45">
      <c r="B12" s="22" t="s">
        <v>60</v>
      </c>
      <c r="C12" s="23"/>
      <c r="D12" s="25">
        <f>SUM(D3:D11)</f>
        <v>0</v>
      </c>
    </row>
    <row r="13" spans="2:4" x14ac:dyDescent="0.4">
      <c r="D13" t="s">
        <v>62</v>
      </c>
    </row>
    <row r="14" spans="2:4" ht="19.5" thickBot="1" x14ac:dyDescent="0.45">
      <c r="B14" s="33" t="s">
        <v>63</v>
      </c>
      <c r="C14" s="34"/>
    </row>
    <row r="15" spans="2:4" ht="19.5" thickBot="1" x14ac:dyDescent="0.45">
      <c r="B15" s="35" t="str">
        <f>IF(D12&gt;=85,データ!B18,IF(AND(D12&gt;=60,D12&lt;85),データ!B19,IF(AND(D12&lt;60,D12&gt;0),データ!B20,IF(D12=0,"",0))))</f>
        <v/>
      </c>
      <c r="C15" s="36"/>
    </row>
  </sheetData>
  <sheetProtection algorithmName="SHA-512" hashValue="D0fYwr9atbqwVPTZhY8zgLL47fEKSU97R0Mfz4nArF3FcVIV9qopndEW0XcCOBD6dygepfNyGowbhEeCYSsy4A==" saltValue="FLZItUoepUF0sLxwWIKbtg==" spinCount="100000" sheet="1" objects="1" scenarios="1"/>
  <mergeCells count="2">
    <mergeCell ref="B14:C14"/>
    <mergeCell ref="B15:C15"/>
  </mergeCells>
  <phoneticPr fontId="1"/>
  <dataValidations count="9">
    <dataValidation type="list" allowBlank="1" showInputMessage="1" showErrorMessage="1" sqref="C3">
      <formula1>INDIRECT($B$3)</formula1>
    </dataValidation>
    <dataValidation type="list" allowBlank="1" showInputMessage="1" showErrorMessage="1" sqref="C4">
      <formula1>INDIRECT($B$4)</formula1>
    </dataValidation>
    <dataValidation type="list" allowBlank="1" showInputMessage="1" showErrorMessage="1" sqref="C5">
      <formula1>INDIRECT($B$5)</formula1>
    </dataValidation>
    <dataValidation type="list" allowBlank="1" showInputMessage="1" showErrorMessage="1" sqref="C6">
      <formula1>INDIRECT($B$6)</formula1>
    </dataValidation>
    <dataValidation type="list" allowBlank="1" showInputMessage="1" showErrorMessage="1" sqref="C7">
      <formula1>INDIRECT($B$7)</formula1>
    </dataValidation>
    <dataValidation type="list" allowBlank="1" showInputMessage="1" showErrorMessage="1" sqref="C8">
      <formula1>INDIRECT($B$8)</formula1>
    </dataValidation>
    <dataValidation type="list" allowBlank="1" showInputMessage="1" showErrorMessage="1" sqref="C9">
      <formula1>INDIRECT($B$9)</formula1>
    </dataValidation>
    <dataValidation type="list" allowBlank="1" showInputMessage="1" showErrorMessage="1" sqref="C10">
      <formula1>INDIRECT($B$10)</formula1>
    </dataValidation>
    <dataValidation type="list" allowBlank="1" showInputMessage="1" showErrorMessage="1" sqref="C11">
      <formula1>INDIRECT($B$11)</formula1>
    </dataValidation>
  </dataValidations>
  <pageMargins left="0.7" right="0.7" top="0.75" bottom="0.75" header="0.3" footer="0.3"/>
  <pageSetup paperSize="9" orientation="portrait" horizontalDpi="0" verticalDpi="0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39"/>
  <sheetViews>
    <sheetView showGridLines="0" zoomScale="90" zoomScaleNormal="90" workbookViewId="0">
      <selection activeCell="B2" sqref="B2:D2"/>
    </sheetView>
  </sheetViews>
  <sheetFormatPr defaultRowHeight="18.75" x14ac:dyDescent="0.4"/>
  <cols>
    <col min="1" max="1" width="3.875" customWidth="1"/>
    <col min="2" max="2" width="43.125" bestFit="1" customWidth="1"/>
    <col min="3" max="3" width="45.875" bestFit="1" customWidth="1"/>
  </cols>
  <sheetData>
    <row r="1" spans="2:4" ht="19.5" thickBot="1" x14ac:dyDescent="0.45"/>
    <row r="2" spans="2:4" ht="51" customHeight="1" thickBot="1" x14ac:dyDescent="0.45">
      <c r="B2" s="40" t="s">
        <v>0</v>
      </c>
      <c r="C2" s="41"/>
      <c r="D2" s="42"/>
    </row>
    <row r="3" spans="2:4" x14ac:dyDescent="0.4">
      <c r="B3" s="37" t="s">
        <v>1</v>
      </c>
      <c r="C3" s="1" t="s">
        <v>2</v>
      </c>
      <c r="D3" s="2">
        <v>20</v>
      </c>
    </row>
    <row r="4" spans="2:4" x14ac:dyDescent="0.4">
      <c r="B4" s="38"/>
      <c r="C4" s="3" t="s">
        <v>3</v>
      </c>
      <c r="D4" s="4">
        <v>17</v>
      </c>
    </row>
    <row r="5" spans="2:4" x14ac:dyDescent="0.4">
      <c r="B5" s="38"/>
      <c r="C5" s="3" t="s">
        <v>4</v>
      </c>
      <c r="D5" s="4">
        <v>14</v>
      </c>
    </row>
    <row r="6" spans="2:4" x14ac:dyDescent="0.4">
      <c r="B6" s="38"/>
      <c r="C6" s="3" t="s">
        <v>5</v>
      </c>
      <c r="D6" s="4">
        <v>11</v>
      </c>
    </row>
    <row r="7" spans="2:4" x14ac:dyDescent="0.4">
      <c r="B7" s="38"/>
      <c r="C7" s="3" t="s">
        <v>6</v>
      </c>
      <c r="D7" s="4">
        <v>8</v>
      </c>
    </row>
    <row r="8" spans="2:4" x14ac:dyDescent="0.4">
      <c r="B8" s="38"/>
      <c r="C8" s="3" t="s">
        <v>7</v>
      </c>
      <c r="D8" s="4">
        <v>5</v>
      </c>
    </row>
    <row r="9" spans="2:4" ht="19.5" thickBot="1" x14ac:dyDescent="0.45">
      <c r="B9" s="39"/>
      <c r="C9" s="5" t="s">
        <v>8</v>
      </c>
      <c r="D9" s="6">
        <v>0</v>
      </c>
    </row>
    <row r="10" spans="2:4" x14ac:dyDescent="0.4">
      <c r="B10" s="37" t="s">
        <v>9</v>
      </c>
      <c r="C10" s="1" t="s">
        <v>10</v>
      </c>
      <c r="D10" s="2">
        <v>20</v>
      </c>
    </row>
    <row r="11" spans="2:4" x14ac:dyDescent="0.4">
      <c r="B11" s="38"/>
      <c r="C11" s="3" t="s">
        <v>11</v>
      </c>
      <c r="D11" s="4">
        <v>15</v>
      </c>
    </row>
    <row r="12" spans="2:4" x14ac:dyDescent="0.4">
      <c r="B12" s="38"/>
      <c r="C12" s="3" t="s">
        <v>45</v>
      </c>
      <c r="D12" s="4">
        <v>10</v>
      </c>
    </row>
    <row r="13" spans="2:4" ht="19.5" thickBot="1" x14ac:dyDescent="0.45">
      <c r="B13" s="39"/>
      <c r="C13" s="5" t="s">
        <v>12</v>
      </c>
      <c r="D13" s="6">
        <v>0</v>
      </c>
    </row>
    <row r="14" spans="2:4" x14ac:dyDescent="0.4">
      <c r="B14" s="37" t="s">
        <v>13</v>
      </c>
      <c r="C14" s="1" t="s">
        <v>79</v>
      </c>
      <c r="D14" s="2">
        <v>15</v>
      </c>
    </row>
    <row r="15" spans="2:4" x14ac:dyDescent="0.4">
      <c r="B15" s="38"/>
      <c r="C15" s="3" t="s">
        <v>15</v>
      </c>
      <c r="D15" s="4">
        <v>5</v>
      </c>
    </row>
    <row r="16" spans="2:4" ht="19.5" thickBot="1" x14ac:dyDescent="0.45">
      <c r="B16" s="39"/>
      <c r="C16" s="5" t="s">
        <v>14</v>
      </c>
      <c r="D16" s="6">
        <v>0</v>
      </c>
    </row>
    <row r="17" spans="2:4" x14ac:dyDescent="0.4">
      <c r="B17" s="37" t="s">
        <v>16</v>
      </c>
      <c r="C17" s="1" t="s">
        <v>17</v>
      </c>
      <c r="D17" s="2">
        <v>15</v>
      </c>
    </row>
    <row r="18" spans="2:4" x14ac:dyDescent="0.4">
      <c r="B18" s="38"/>
      <c r="C18" s="3" t="s">
        <v>18</v>
      </c>
      <c r="D18" s="4">
        <v>10</v>
      </c>
    </row>
    <row r="19" spans="2:4" x14ac:dyDescent="0.4">
      <c r="B19" s="38"/>
      <c r="C19" s="3" t="s">
        <v>19</v>
      </c>
      <c r="D19" s="4">
        <v>5</v>
      </c>
    </row>
    <row r="20" spans="2:4" ht="19.5" thickBot="1" x14ac:dyDescent="0.45">
      <c r="B20" s="39"/>
      <c r="C20" s="5" t="s">
        <v>20</v>
      </c>
      <c r="D20" s="6">
        <v>0</v>
      </c>
    </row>
    <row r="21" spans="2:4" x14ac:dyDescent="0.4">
      <c r="B21" s="37" t="s">
        <v>21</v>
      </c>
      <c r="C21" s="1" t="s">
        <v>22</v>
      </c>
      <c r="D21" s="2">
        <v>10</v>
      </c>
    </row>
    <row r="22" spans="2:4" x14ac:dyDescent="0.4">
      <c r="B22" s="38"/>
      <c r="C22" s="3" t="s">
        <v>23</v>
      </c>
      <c r="D22" s="4">
        <v>8</v>
      </c>
    </row>
    <row r="23" spans="2:4" x14ac:dyDescent="0.4">
      <c r="B23" s="38"/>
      <c r="C23" s="3" t="s">
        <v>24</v>
      </c>
      <c r="D23" s="4">
        <v>6</v>
      </c>
    </row>
    <row r="24" spans="2:4" x14ac:dyDescent="0.4">
      <c r="B24" s="38"/>
      <c r="C24" s="3" t="s">
        <v>25</v>
      </c>
      <c r="D24" s="4">
        <v>4</v>
      </c>
    </row>
    <row r="25" spans="2:4" x14ac:dyDescent="0.4">
      <c r="B25" s="38"/>
      <c r="C25" s="3" t="s">
        <v>26</v>
      </c>
      <c r="D25" s="4">
        <v>2</v>
      </c>
    </row>
    <row r="26" spans="2:4" ht="19.5" thickBot="1" x14ac:dyDescent="0.45">
      <c r="B26" s="39"/>
      <c r="C26" s="5" t="s">
        <v>42</v>
      </c>
      <c r="D26" s="6">
        <v>0</v>
      </c>
    </row>
    <row r="27" spans="2:4" x14ac:dyDescent="0.4">
      <c r="B27" s="37" t="s">
        <v>27</v>
      </c>
      <c r="C27" s="1" t="s">
        <v>28</v>
      </c>
      <c r="D27" s="2">
        <v>10</v>
      </c>
    </row>
    <row r="28" spans="2:4" x14ac:dyDescent="0.4">
      <c r="B28" s="38"/>
      <c r="C28" s="3" t="s">
        <v>29</v>
      </c>
      <c r="D28" s="4">
        <v>10</v>
      </c>
    </row>
    <row r="29" spans="2:4" x14ac:dyDescent="0.4">
      <c r="B29" s="38"/>
      <c r="C29" s="3" t="s">
        <v>30</v>
      </c>
      <c r="D29" s="4">
        <v>10</v>
      </c>
    </row>
    <row r="30" spans="2:4" ht="19.5" thickBot="1" x14ac:dyDescent="0.45">
      <c r="B30" s="39"/>
      <c r="C30" s="5" t="s">
        <v>32</v>
      </c>
      <c r="D30" s="6">
        <v>0</v>
      </c>
    </row>
    <row r="31" spans="2:4" x14ac:dyDescent="0.4">
      <c r="B31" s="37" t="s">
        <v>33</v>
      </c>
      <c r="C31" s="1" t="s">
        <v>34</v>
      </c>
      <c r="D31" s="2">
        <v>10</v>
      </c>
    </row>
    <row r="32" spans="2:4" x14ac:dyDescent="0.4">
      <c r="B32" s="38"/>
      <c r="C32" s="3" t="s">
        <v>35</v>
      </c>
      <c r="D32" s="4">
        <v>15</v>
      </c>
    </row>
    <row r="33" spans="2:4" x14ac:dyDescent="0.4">
      <c r="B33" s="38"/>
      <c r="C33" s="3" t="s">
        <v>36</v>
      </c>
      <c r="D33" s="4">
        <v>10</v>
      </c>
    </row>
    <row r="34" spans="2:4" x14ac:dyDescent="0.4">
      <c r="B34" s="38"/>
      <c r="C34" s="3" t="s">
        <v>37</v>
      </c>
      <c r="D34" s="4">
        <v>5</v>
      </c>
    </row>
    <row r="35" spans="2:4" ht="19.5" thickBot="1" x14ac:dyDescent="0.45">
      <c r="B35" s="39"/>
      <c r="C35" s="5" t="s">
        <v>38</v>
      </c>
      <c r="D35" s="6">
        <v>0</v>
      </c>
    </row>
    <row r="36" spans="2:4" x14ac:dyDescent="0.4">
      <c r="B36" s="37" t="s">
        <v>39</v>
      </c>
      <c r="C36" s="1" t="s">
        <v>40</v>
      </c>
      <c r="D36" s="2">
        <v>5</v>
      </c>
    </row>
    <row r="37" spans="2:4" x14ac:dyDescent="0.4">
      <c r="B37" s="38"/>
      <c r="C37" s="3" t="s">
        <v>41</v>
      </c>
      <c r="D37" s="4">
        <v>5</v>
      </c>
    </row>
    <row r="38" spans="2:4" ht="19.5" thickBot="1" x14ac:dyDescent="0.45">
      <c r="B38" s="39"/>
      <c r="C38" s="5" t="s">
        <v>31</v>
      </c>
      <c r="D38" s="6">
        <v>0</v>
      </c>
    </row>
    <row r="39" spans="2:4" ht="19.5" thickBot="1" x14ac:dyDescent="0.45">
      <c r="B39" s="9" t="s">
        <v>43</v>
      </c>
      <c r="C39" s="7" t="s">
        <v>44</v>
      </c>
      <c r="D39" s="8" t="s">
        <v>46</v>
      </c>
    </row>
  </sheetData>
  <sheetProtection algorithmName="SHA-512" hashValue="jYfORzI/DpzhmUgRwI6oNsXaPq5RXsxSCDm0fC4x4M6d8GbKQiuvkrdSKtfyjgUl0SBI3hdt7GmUopInD4ZFQg==" saltValue="Uodgsuhkan8Vu1QaDtZB4Q==" spinCount="100000" sheet="1" objects="1" scenarios="1"/>
  <mergeCells count="9">
    <mergeCell ref="B27:B30"/>
    <mergeCell ref="B31:B35"/>
    <mergeCell ref="B36:B38"/>
    <mergeCell ref="B2:D2"/>
    <mergeCell ref="B3:B9"/>
    <mergeCell ref="B10:B13"/>
    <mergeCell ref="B14:B16"/>
    <mergeCell ref="B17:B20"/>
    <mergeCell ref="B21:B26"/>
  </mergeCells>
  <phoneticPr fontId="1"/>
  <pageMargins left="0.7" right="0.7" top="0.75" bottom="0.75" header="0.3" footer="0.3"/>
  <pageSetup paperSize="9"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20"/>
  <sheetViews>
    <sheetView showGridLines="0" zoomScale="90" zoomScaleNormal="90" workbookViewId="0">
      <selection activeCell="L1" sqref="L1"/>
    </sheetView>
  </sheetViews>
  <sheetFormatPr defaultRowHeight="18.75" x14ac:dyDescent="0.4"/>
  <cols>
    <col min="1" max="1" width="3.625" customWidth="1"/>
    <col min="2" max="2" width="15" hidden="1" customWidth="1"/>
    <col min="3" max="3" width="21.625" hidden="1" customWidth="1"/>
    <col min="4" max="4" width="16.875" hidden="1" customWidth="1"/>
    <col min="5" max="5" width="19.875" hidden="1" customWidth="1"/>
    <col min="6" max="6" width="25.875" hidden="1" customWidth="1"/>
    <col min="7" max="7" width="18.625" hidden="1" customWidth="1"/>
    <col min="8" max="8" width="41.75" hidden="1" customWidth="1"/>
    <col min="9" max="9" width="9" hidden="1" customWidth="1"/>
    <col min="10" max="10" width="44.25" hidden="1" customWidth="1"/>
    <col min="11" max="11" width="38.25" hidden="1" customWidth="1"/>
  </cols>
  <sheetData>
    <row r="2" spans="2:11" x14ac:dyDescent="0.4">
      <c r="B2" s="10" t="s">
        <v>47</v>
      </c>
      <c r="C2" s="11" t="s">
        <v>48</v>
      </c>
      <c r="D2" s="11" t="s">
        <v>49</v>
      </c>
      <c r="E2" s="11" t="s">
        <v>77</v>
      </c>
      <c r="F2" s="11" t="s">
        <v>50</v>
      </c>
      <c r="G2" s="11" t="s">
        <v>56</v>
      </c>
      <c r="H2" s="11" t="s">
        <v>51</v>
      </c>
      <c r="I2" s="11" t="s">
        <v>52</v>
      </c>
      <c r="J2" s="11" t="s">
        <v>53</v>
      </c>
      <c r="K2" s="12" t="s">
        <v>54</v>
      </c>
    </row>
    <row r="3" spans="2:11" x14ac:dyDescent="0.4">
      <c r="B3" s="13" t="s">
        <v>2</v>
      </c>
      <c r="C3" s="14" t="s">
        <v>10</v>
      </c>
      <c r="D3" s="14" t="s">
        <v>78</v>
      </c>
      <c r="E3" s="14">
        <v>15</v>
      </c>
      <c r="F3" s="14" t="s">
        <v>17</v>
      </c>
      <c r="G3" s="14" t="s">
        <v>22</v>
      </c>
      <c r="H3" s="14" t="s">
        <v>28</v>
      </c>
      <c r="I3" s="14" t="s">
        <v>34</v>
      </c>
      <c r="J3" s="14" t="s">
        <v>40</v>
      </c>
      <c r="K3" s="15" t="s">
        <v>44</v>
      </c>
    </row>
    <row r="4" spans="2:11" x14ac:dyDescent="0.4">
      <c r="B4" s="13" t="s">
        <v>3</v>
      </c>
      <c r="C4" s="14" t="s">
        <v>11</v>
      </c>
      <c r="D4" s="17" t="s">
        <v>76</v>
      </c>
      <c r="E4" s="17">
        <v>14</v>
      </c>
      <c r="F4" s="14" t="s">
        <v>18</v>
      </c>
      <c r="G4" s="14" t="s">
        <v>23</v>
      </c>
      <c r="H4" s="14" t="s">
        <v>29</v>
      </c>
      <c r="I4" s="14" t="s">
        <v>35</v>
      </c>
      <c r="J4" s="14" t="s">
        <v>41</v>
      </c>
      <c r="K4" s="15"/>
    </row>
    <row r="5" spans="2:11" x14ac:dyDescent="0.4">
      <c r="B5" s="13" t="s">
        <v>4</v>
      </c>
      <c r="C5" s="14" t="s">
        <v>45</v>
      </c>
      <c r="D5" s="17" t="s">
        <v>75</v>
      </c>
      <c r="E5" s="17">
        <v>13</v>
      </c>
      <c r="F5" s="14" t="s">
        <v>19</v>
      </c>
      <c r="G5" s="14" t="s">
        <v>24</v>
      </c>
      <c r="H5" s="14" t="s">
        <v>30</v>
      </c>
      <c r="I5" s="14" t="s">
        <v>36</v>
      </c>
      <c r="J5" s="14" t="s">
        <v>31</v>
      </c>
      <c r="K5" s="15"/>
    </row>
    <row r="6" spans="2:11" x14ac:dyDescent="0.4">
      <c r="B6" s="13" t="s">
        <v>5</v>
      </c>
      <c r="C6" s="14" t="s">
        <v>12</v>
      </c>
      <c r="D6" s="17" t="s">
        <v>74</v>
      </c>
      <c r="E6" s="17">
        <v>12</v>
      </c>
      <c r="F6" s="14" t="s">
        <v>20</v>
      </c>
      <c r="G6" s="14" t="s">
        <v>25</v>
      </c>
      <c r="H6" s="14" t="s">
        <v>32</v>
      </c>
      <c r="I6" s="14" t="s">
        <v>37</v>
      </c>
      <c r="J6" s="14"/>
      <c r="K6" s="15"/>
    </row>
    <row r="7" spans="2:11" x14ac:dyDescent="0.4">
      <c r="B7" s="13" t="s">
        <v>6</v>
      </c>
      <c r="C7" s="14"/>
      <c r="D7" s="17" t="s">
        <v>73</v>
      </c>
      <c r="E7" s="17">
        <v>11</v>
      </c>
      <c r="F7" s="14"/>
      <c r="G7" s="14" t="s">
        <v>26</v>
      </c>
      <c r="H7" s="14"/>
      <c r="I7" s="14" t="s">
        <v>38</v>
      </c>
      <c r="J7" s="14"/>
      <c r="K7" s="15"/>
    </row>
    <row r="8" spans="2:11" x14ac:dyDescent="0.4">
      <c r="B8" s="13" t="s">
        <v>7</v>
      </c>
      <c r="C8" s="14"/>
      <c r="D8" s="17" t="s">
        <v>72</v>
      </c>
      <c r="E8" s="17">
        <v>10</v>
      </c>
      <c r="F8" s="14"/>
      <c r="G8" s="14" t="s">
        <v>55</v>
      </c>
      <c r="H8" s="14"/>
      <c r="I8" s="14"/>
      <c r="J8" s="14"/>
      <c r="K8" s="15"/>
    </row>
    <row r="9" spans="2:11" x14ac:dyDescent="0.4">
      <c r="B9" s="16" t="s">
        <v>8</v>
      </c>
      <c r="C9" s="17"/>
      <c r="D9" s="17" t="s">
        <v>70</v>
      </c>
      <c r="E9" s="17">
        <v>9</v>
      </c>
      <c r="F9" s="17"/>
      <c r="G9" s="17"/>
      <c r="H9" s="17"/>
      <c r="I9" s="17"/>
      <c r="J9" s="17"/>
      <c r="K9" s="18"/>
    </row>
    <row r="10" spans="2:11" x14ac:dyDescent="0.4">
      <c r="B10" s="13"/>
      <c r="C10" s="14"/>
      <c r="D10" s="17" t="s">
        <v>71</v>
      </c>
      <c r="E10" s="17">
        <v>8</v>
      </c>
      <c r="F10" s="14"/>
      <c r="G10" s="14"/>
      <c r="H10" s="14"/>
      <c r="I10" s="14"/>
      <c r="J10" s="14"/>
      <c r="K10" s="15"/>
    </row>
    <row r="11" spans="2:11" x14ac:dyDescent="0.4">
      <c r="B11" s="13"/>
      <c r="C11" s="14"/>
      <c r="D11" s="17" t="s">
        <v>69</v>
      </c>
      <c r="E11" s="17">
        <v>7</v>
      </c>
      <c r="F11" s="14"/>
      <c r="G11" s="14"/>
      <c r="H11" s="14"/>
      <c r="I11" s="14"/>
      <c r="J11" s="14"/>
      <c r="K11" s="15"/>
    </row>
    <row r="12" spans="2:11" x14ac:dyDescent="0.4">
      <c r="B12" s="13"/>
      <c r="C12" s="14"/>
      <c r="D12" s="14" t="s">
        <v>68</v>
      </c>
      <c r="E12" s="14">
        <v>6</v>
      </c>
      <c r="F12" s="14"/>
      <c r="G12" s="14"/>
      <c r="H12" s="14"/>
      <c r="I12" s="14"/>
      <c r="J12" s="14"/>
      <c r="K12" s="15"/>
    </row>
    <row r="13" spans="2:11" x14ac:dyDescent="0.4">
      <c r="B13" s="13"/>
      <c r="C13" s="14"/>
      <c r="D13" s="14" t="s">
        <v>15</v>
      </c>
      <c r="E13" s="14">
        <v>5</v>
      </c>
      <c r="F13" s="14"/>
      <c r="G13" s="14"/>
      <c r="H13" s="14"/>
      <c r="I13" s="14"/>
      <c r="J13" s="14"/>
      <c r="K13" s="15"/>
    </row>
    <row r="14" spans="2:11" x14ac:dyDescent="0.4">
      <c r="B14" s="13"/>
      <c r="C14" s="14"/>
      <c r="D14" s="14" t="s">
        <v>14</v>
      </c>
      <c r="E14" s="14">
        <v>0</v>
      </c>
      <c r="F14" s="14"/>
      <c r="G14" s="14"/>
      <c r="H14" s="14"/>
      <c r="I14" s="14"/>
      <c r="J14" s="14"/>
      <c r="K14" s="15"/>
    </row>
    <row r="17" spans="2:2" x14ac:dyDescent="0.4">
      <c r="B17" t="s">
        <v>61</v>
      </c>
    </row>
    <row r="18" spans="2:2" x14ac:dyDescent="0.4">
      <c r="B18" t="s">
        <v>64</v>
      </c>
    </row>
    <row r="19" spans="2:2" x14ac:dyDescent="0.4">
      <c r="B19" t="s">
        <v>65</v>
      </c>
    </row>
    <row r="20" spans="2:2" x14ac:dyDescent="0.4">
      <c r="B20" t="s">
        <v>66</v>
      </c>
    </row>
  </sheetData>
  <sheetProtection algorithmName="SHA-512" hashValue="wSgN9FLl1zqAcL05C47Uooo1lvMF+aAMu5DGKXG1TINob1KaRh5SUwQy6QlQvXPk12bzFM2ZdxtYGvPPfix54Q==" saltValue="/ezQJW+jvpgAuBEAIG71dQ==" spinCount="100000" sheet="1" objects="1" scenarios="1"/>
  <phoneticPr fontId="1"/>
  <pageMargins left="0.7" right="0.7" top="0.75" bottom="0.75" header="0.3" footer="0.3"/>
  <tableParts count="2">
    <tablePart r:id="rId1"/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10</vt:i4>
      </vt:variant>
    </vt:vector>
  </HeadingPairs>
  <TitlesOfParts>
    <vt:vector size="13" baseType="lpstr">
      <vt:lpstr>自己採点</vt:lpstr>
      <vt:lpstr>ランク付け項目一覧</vt:lpstr>
      <vt:lpstr>データ</vt:lpstr>
      <vt:lpstr>ランク</vt:lpstr>
      <vt:lpstr>関連する業務経験</vt:lpstr>
      <vt:lpstr>教育程度</vt:lpstr>
      <vt:lpstr>業務エリア</vt:lpstr>
      <vt:lpstr>省級外国人就業管理部門の奨励点数</vt:lpstr>
      <vt:lpstr>中国語レベル_HSK</vt:lpstr>
      <vt:lpstr>中国国内の年収</vt:lpstr>
      <vt:lpstr>年間の中国国内での業務時間</vt:lpstr>
      <vt:lpstr>年齢</vt:lpstr>
      <vt:lpstr>有名大卒もしくは世界トップ500企業での勤務経験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Juice Tomato</dc:creator>
  <cp:lastModifiedBy>Juice Tomato</cp:lastModifiedBy>
  <dcterms:created xsi:type="dcterms:W3CDTF">2017-03-14T00:42:24Z</dcterms:created>
  <dcterms:modified xsi:type="dcterms:W3CDTF">2017-03-14T11:17:26Z</dcterms:modified>
</cp:coreProperties>
</file>